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tabRatio="306" firstSheet="1" activeTab="1"/>
  </bookViews>
  <sheets>
    <sheet name="Menu Lists" sheetId="1" state="hidden" r:id="rId1"/>
    <sheet name="Site XXX" sheetId="2" r:id="rId2"/>
    <sheet name="Importance Values" sheetId="3" r:id="rId3"/>
  </sheets>
  <definedNames>
    <definedName name="Answers">'Menu Lists'!$B$2:$B$6</definedName>
    <definedName name="_xlnm.Print_Titles" localSheetId="1">'Site XXX'!$2:$31</definedName>
    <definedName name="Start" localSheetId="2">'Importance Values'!#REF!</definedName>
  </definedNames>
  <calcPr fullCalcOnLoad="1"/>
</workbook>
</file>

<file path=xl/sharedStrings.xml><?xml version="1.0" encoding="utf-8"?>
<sst xmlns="http://schemas.openxmlformats.org/spreadsheetml/2006/main" count="174" uniqueCount="126">
  <si>
    <t>Purpose:</t>
  </si>
  <si>
    <t>Assumptions:</t>
  </si>
  <si>
    <t>Criteria</t>
  </si>
  <si>
    <t>Score</t>
  </si>
  <si>
    <t>Technical Factors</t>
  </si>
  <si>
    <t>-</t>
  </si>
  <si>
    <t>Procedure:</t>
  </si>
  <si>
    <t>Item</t>
  </si>
  <si>
    <t>1. Use of this spreadsheet is dependent upon the use of appropriate sampling and analytical procedures to derive the data upon which the criteria are scored.</t>
  </si>
  <si>
    <t xml:space="preserve">     Has the vertical extent of the plume been defined?</t>
  </si>
  <si>
    <t xml:space="preserve">     If the facility is active, are routine leak tests performed with adequate detection limits to prove that leakage is absent?</t>
  </si>
  <si>
    <t>2. Sub-questions are provided to aid the user in answering the primary numbered questions. Scores only need to be provided for the numbered questions.</t>
  </si>
  <si>
    <t xml:space="preserve">     Is plume co-mingling, if any, well characterized?</t>
  </si>
  <si>
    <t xml:space="preserve">     Have the contaminant migration pathways been defined from the source to the toe of the plume?</t>
  </si>
  <si>
    <t>T-1</t>
  </si>
  <si>
    <t>T-2</t>
  </si>
  <si>
    <t>T-3</t>
  </si>
  <si>
    <t>T-4</t>
  </si>
  <si>
    <t>T-5</t>
  </si>
  <si>
    <t>T-6</t>
  </si>
  <si>
    <t>T-7</t>
  </si>
  <si>
    <t>T-8</t>
  </si>
  <si>
    <t>Maximum Possible Technical Factor Score</t>
  </si>
  <si>
    <t xml:space="preserve">     If the source of the original contaminant release is no longer in use, has it been properly decommissioned, abandoned, demolished, or removed?</t>
  </si>
  <si>
    <t xml:space="preserve">     Has the lateral extent of source material been defined to within an appropriate tolerance?</t>
  </si>
  <si>
    <t xml:space="preserve">     Has the vertical extent of source material been defined within an appropriate tolerance?</t>
  </si>
  <si>
    <t xml:space="preserve">     Are inconnections of multiple sources, if present, well characterized?</t>
  </si>
  <si>
    <t>Rationale for Score</t>
  </si>
  <si>
    <t>Immediate Action Items</t>
  </si>
  <si>
    <t>Project Name</t>
  </si>
  <si>
    <t>0 - Not Applicable</t>
  </si>
  <si>
    <t>Answer (Points)</t>
  </si>
  <si>
    <t xml:space="preserve">     If the facility is active, are routine accidental spills adequately contained to prevent a pathway to the subsurface?</t>
  </si>
  <si>
    <t>Are all above-grade and/or sub-grade contaminant release mechanism(s) identified at the site?</t>
  </si>
  <si>
    <t>Total Technical Factor Conceptual Site Model Certainty</t>
  </si>
  <si>
    <t xml:space="preserve">     Have all existing exposure pathways been considered including dermal, ingestion, inhalation, and indoor air vapor intrusion?</t>
  </si>
  <si>
    <t xml:space="preserve">     Has plume stability modeling been performed to assess potential future risk under an expanding plume scenario?</t>
  </si>
  <si>
    <t xml:space="preserve">     Has an exposure and risk assessment been done for source and plume areas with an adequate set of contaminant concentration data from contaminated media with a potential exposure?</t>
  </si>
  <si>
    <t xml:space="preserve">     Has adequate sampling been performed to identify contaminants of potential concern?</t>
  </si>
  <si>
    <t xml:space="preserve">     Have all existing and potential future land use scenarios been considered in the context of site zone or land use plans?</t>
  </si>
  <si>
    <t xml:space="preserve">     Has connection between contaminated groundwater and surface water been considered in the risk assessment?</t>
  </si>
  <si>
    <t xml:space="preserve">     Has leaching of vadose zone contamination been considered?</t>
  </si>
  <si>
    <t>Is the lithology of the site well characterized?</t>
  </si>
  <si>
    <t>Is the groundwater contaminant plume geometry well characterized?</t>
  </si>
  <si>
    <t>Has adequate exposure/risk assessment been performed to adequately understand existing and potential future human and/or ecological impacts?</t>
  </si>
  <si>
    <t xml:space="preserve">     Has the continuity of lithologic lenses been assessed?</t>
  </si>
  <si>
    <t>Are the groundwater-surface water hydraulic interactions well characterized?</t>
  </si>
  <si>
    <t xml:space="preserve">     Have temporal and spatial interactions been assessed and measured?</t>
  </si>
  <si>
    <t xml:space="preserve">     Have vertical gradients adjacent to the connection been assessed?</t>
  </si>
  <si>
    <t>1. Cells highlighted in yellow are the only cells to be input by the user.</t>
  </si>
  <si>
    <t>2 - 30-60% Complete</t>
  </si>
  <si>
    <t>4 - &gt;90% Complete</t>
  </si>
  <si>
    <t>1 - &lt;30% Complete</t>
  </si>
  <si>
    <t>3 - 60-90% Complete</t>
  </si>
  <si>
    <t xml:space="preserve">     Have all contaminants of concern been identified?</t>
  </si>
  <si>
    <t xml:space="preserve">     Has the lateral extent of the plume been defined in all principle directions including onsite and offsite areas?</t>
  </si>
  <si>
    <t xml:space="preserve">     If the site consists of multiple geologic horizons, have bedding planes been assessed?</t>
  </si>
  <si>
    <t xml:space="preserve">     Has the site heterogeneity been assessed via continuous boring logs, cone penetrometer testing, or pump testing?</t>
  </si>
  <si>
    <t xml:space="preserve">     Have site-specific pump/slug/tracer tests been conducted to understand hydraulic parameters?</t>
  </si>
  <si>
    <t>then a "4 - &gt;90% Complete" answer should be entered for question T-2. If the LNAPL source zone is unbound on two sides, then a "2 - 30-60% Complete" should be entered for question T-3.</t>
  </si>
  <si>
    <t>TOTAL SCORE INTERPRETATION:</t>
  </si>
  <si>
    <t>If additional certainty is required by the project team, then additional data collection must be performed in order to close data gaps.</t>
  </si>
  <si>
    <t>This scoring sheet can be revisited at the end of each data collection phase to assess the level of certainty and the need for additional data.</t>
  </si>
  <si>
    <t>&gt;90%</t>
  </si>
  <si>
    <t>- The site is well characterized and suitable as a basis for remedial decision making.</t>
  </si>
  <si>
    <t>60-90%</t>
  </si>
  <si>
    <t>30-60%</t>
  </si>
  <si>
    <t>&lt;30%</t>
  </si>
  <si>
    <r>
      <t xml:space="preserve">Criteria that are answered "1 - &lt;30% Complete" are highlighted in </t>
    </r>
    <r>
      <rPr>
        <b/>
        <sz val="10"/>
        <color indexed="10"/>
        <rFont val="Arial"/>
        <family val="2"/>
      </rPr>
      <t>RED</t>
    </r>
    <r>
      <rPr>
        <b/>
        <sz val="10"/>
        <rFont val="Arial"/>
        <family val="2"/>
      </rPr>
      <t xml:space="preserve"> and, if given a high importance, should be further characterized.</t>
    </r>
  </si>
  <si>
    <r>
      <t xml:space="preserve">Criteria that are answered "2 - 30-60% Complete" are highlighted in </t>
    </r>
    <r>
      <rPr>
        <b/>
        <sz val="10"/>
        <color indexed="53"/>
        <rFont val="Arial"/>
        <family val="2"/>
      </rPr>
      <t>ORANGE</t>
    </r>
    <r>
      <rPr>
        <b/>
        <sz val="10"/>
        <rFont val="Arial"/>
        <family val="2"/>
      </rPr>
      <t>, and if given a high importance, should be considered for further characterization.</t>
    </r>
  </si>
  <si>
    <t>- Site is poorly understood and should not be used as a basis for remedial decision making. Additional work is required to improve certainty.</t>
  </si>
  <si>
    <t>- The site is adequately characterized and may be suitable for remedial decision making. Increased certainty in some factors may be desired prior to remedy design.</t>
  </si>
  <si>
    <t>- Site characterization is inadequate for use as a basis for most remedial action decisions. Additional work is prudent to improve certainty.</t>
  </si>
  <si>
    <t>5. If a question is not applicable to the site conditions (i.e., there is no surface water), then a zero Weight and Answer of "0 - Not Applicable" should be assigned so that the factor is eliminated from the scoring process.</t>
  </si>
  <si>
    <t>Total Technical Factors</t>
  </si>
  <si>
    <t>Description</t>
  </si>
  <si>
    <t>Stage of ISCO Protocol</t>
  </si>
  <si>
    <t>Screening</t>
  </si>
  <si>
    <t>Conceptual Design</t>
  </si>
  <si>
    <t>Detailed Design</t>
  </si>
  <si>
    <t>Implementation</t>
  </si>
  <si>
    <t>Source identification</t>
  </si>
  <si>
    <t>COC and co-contaminant identification</t>
  </si>
  <si>
    <t>Groundwater plume characterization</t>
  </si>
  <si>
    <t>Risk assessment</t>
  </si>
  <si>
    <t>Fate and transport evaluation</t>
  </si>
  <si>
    <t xml:space="preserve">Site Name: </t>
  </si>
  <si>
    <t>This tool is intended to assist project stakeholders in semi-quantitatively assessing the level of uncertainty present in the conceptual site model (CSM).</t>
  </si>
  <si>
    <t>It provides a list of critical technical decision-driving criteria and allows the user to assign weights and scoring values</t>
  </si>
  <si>
    <t xml:space="preserve">to each criteria. A total numeric score is calculated for the CSM certainty and then judged by the stakeholders to indicate the relative certainty with which a </t>
  </si>
  <si>
    <t xml:space="preserve">planning or postpone (i.e., leave it in draft form) until more detailed CSM analysis is completed and uncertainty is reduced to an acceptable level. It should be noted that the process </t>
  </si>
  <si>
    <t>prescribed in this tool is dynamic and meant to be updated as necessary to keep current with the CSM.</t>
  </si>
  <si>
    <t xml:space="preserve">detailed ISCO strategy can be developed. After individual scoring and compilation, the project team must then collectively decide upon an acceptable level of uncertainty, </t>
  </si>
  <si>
    <t>with the understanding that 100% certainty is highly unlikely. This tool was designed to form the basis for the decision of whether to proceed with detailed ISCO</t>
  </si>
  <si>
    <t xml:space="preserve">     Has contaminant distribution and lithology been correlated (e.g., is the NAPL trapped within low permeability lithology)?</t>
  </si>
  <si>
    <t xml:space="preserve">     Has the mass fraction of contaminants in the NAPL-phase been estimated?</t>
  </si>
  <si>
    <t xml:space="preserve">     Are the contents of and/or releases from each source known?</t>
  </si>
  <si>
    <t xml:space="preserve">     Have full-suite analyses of all potential COCs been performed on an adequate number of samples from all potentially impacted media (soil, groundwater, surface water, sediment) in the vicinity of the source?</t>
  </si>
  <si>
    <t xml:space="preserve">     Have co-contaminants resulting from geochemical and microbiological impacts been analyzed in the source and downgradient plumes?</t>
  </si>
  <si>
    <t xml:space="preserve">     Have analyses of other co-contaminants related to adjacent land use been performed?</t>
  </si>
  <si>
    <t xml:space="preserve"> Are all the contaminants of concern (COCs) and co-contaminants identified?</t>
  </si>
  <si>
    <t>Are the contaminant fate and transport mechanisms well characterized?</t>
  </si>
  <si>
    <t xml:space="preserve">     Have the mechanisms of natural attenuation (NA) been defined and assessed with respect to its ability to control contaminant migration?</t>
  </si>
  <si>
    <t xml:space="preserve">     Has site-specific fate and transport modeling been performed to predict long-term plume configuration?</t>
  </si>
  <si>
    <t xml:space="preserve">     Has the variability of subsurface conditions been assessed with respect to its temporal impact to the contaminant plume?</t>
  </si>
  <si>
    <t>Lithology characterization</t>
  </si>
  <si>
    <t>Groundwater:surface water interaction characterization</t>
  </si>
  <si>
    <t>Recommendations for Importance Values for CSM Certainty Screening Tool</t>
  </si>
  <si>
    <t>Is the source material (e.g., mobile-NAPL, residual-NAPL, or sorbed-phase contamination that emits mass to the soil gas or groundwater) geometry well characterized?</t>
  </si>
  <si>
    <t>Source characterization</t>
  </si>
  <si>
    <t>For example, if a site is pursuing Land Use Controls (LUCs) only, then understanding the detailed geometry of the NAPL source is less important than a site pursuing active treatment of the source.</t>
  </si>
  <si>
    <t xml:space="preserve">4. Provide an "Answer" to each question using the drop down menu. The number of points given, or answer value, precedes answer text. For example, if the weight-of-evidence unanimously indicates NAPL presence, </t>
  </si>
  <si>
    <t>Importance</t>
  </si>
  <si>
    <t>3. Assign a relative weight or degree of "Importance" to each criteria. This allows project-specific weighting to certain criteria which are more important than others.</t>
  </si>
  <si>
    <t>T-9</t>
  </si>
  <si>
    <t xml:space="preserve">     How do historic dissolved-phase concentrations compare to the 1% of solubility rule-of-thumb (for DNAPL constituents)?</t>
  </si>
  <si>
    <t xml:space="preserve">     Have NAPL indication tools (laser-induced fluorescence, ribbon sampler, Sudan IV dye, etc.) been used?</t>
  </si>
  <si>
    <t xml:space="preserve">     Have contaminant partitioning equations been used to back-calculate the potential presence of free-phase NAPL?</t>
  </si>
  <si>
    <t>Is the presence of mobile- and/or residual-phase NAPL understood in the vadose and saturated zones?</t>
  </si>
  <si>
    <t xml:space="preserve">     Is NAPL accumulated in a monitoring well?</t>
  </si>
  <si>
    <t xml:space="preserve">     Is NAPL physically observed in a soil or water sample?</t>
  </si>
  <si>
    <t>NAPL presence</t>
  </si>
  <si>
    <t>ATTACHMENT 3:  Conceptual Site Model (CSM) Certainty Evaluation Tool</t>
  </si>
  <si>
    <t>Guidance for assigning values is included on the "Importance Values" worksheet (next tab)</t>
  </si>
  <si>
    <t>The Importance Factor for the various technical and management scoring criteria should be adjusted based on the stage of the process that is being executed, or due to informational needs determined by the Observational Approach to site remediation.  The table below suggests initial criteria Importance Factors for projects using this process.  These values should be adjusted if site-specific conditions and project team consensus indicate otherwise.</t>
  </si>
  <si>
    <t>It is acknowledged that the importance of each scoring criteria may change during the various stages of the ISCO Protocol.  To allow for variable scoring parameter weights, the SCM Certainty Evaluation Tool incorporates an "Importance Factor".  Importance value assignment should be done by consensus with each key project stakeholder providing input, then group discussion and agreement on values.  If agreement can't be reached, then a range of importance values may be used to assess the uncertainty in the result.  The decision to proceed with additional data collection may be made based on answer given by the tool, but also be made based on the range in results.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</si>
</sst>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5">
    <font>
      <sz val="10"/>
      <name val="Arial"/>
      <family val="0"/>
    </font>
    <font>
      <b/>
      <sz val="10"/>
      <name val="Arial"/>
      <family val="2"/>
    </font>
    <font>
      <u val="single"/>
      <sz val="10"/>
      <name val="Arial"/>
      <family val="2"/>
    </font>
    <font>
      <b/>
      <i/>
      <sz val="10"/>
      <name val="Arial"/>
      <family val="2"/>
    </font>
    <font>
      <b/>
      <sz val="14"/>
      <name val="Arial"/>
      <family val="2"/>
    </font>
    <font>
      <sz val="8"/>
      <name val="Arial"/>
      <family val="0"/>
    </font>
    <font>
      <u val="single"/>
      <sz val="10"/>
      <color indexed="12"/>
      <name val="Arial"/>
      <family val="0"/>
    </font>
    <font>
      <u val="single"/>
      <sz val="10"/>
      <color indexed="36"/>
      <name val="Arial"/>
      <family val="0"/>
    </font>
    <font>
      <b/>
      <sz val="10"/>
      <color indexed="10"/>
      <name val="Arial"/>
      <family val="2"/>
    </font>
    <font>
      <b/>
      <sz val="10"/>
      <color indexed="53"/>
      <name val="Arial"/>
      <family val="2"/>
    </font>
    <font>
      <sz val="12"/>
      <name val="Arial"/>
      <family val="0"/>
    </font>
    <font>
      <b/>
      <sz val="14"/>
      <name val="Arial Rounded MT Bold"/>
      <family val="2"/>
    </font>
    <font>
      <sz val="11"/>
      <name val="Arial"/>
      <family val="2"/>
    </font>
    <font>
      <sz val="10"/>
      <color indexed="10"/>
      <name val="Arial"/>
      <family val="0"/>
    </font>
    <font>
      <sz val="10"/>
      <color indexed="12"/>
      <name val="Arial"/>
      <family val="2"/>
    </font>
  </fonts>
  <fills count="3">
    <fill>
      <patternFill/>
    </fill>
    <fill>
      <patternFill patternType="gray125"/>
    </fill>
    <fill>
      <patternFill patternType="solid">
        <fgColor indexed="43"/>
        <bgColor indexed="64"/>
      </patternFill>
    </fill>
  </fills>
  <borders count="30">
    <border>
      <left/>
      <right/>
      <top/>
      <bottom/>
      <diagonal/>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hair"/>
    </border>
    <border>
      <left style="thin"/>
      <right style="thin"/>
      <top style="thin"/>
      <bottom>
        <color indexed="63"/>
      </bottom>
    </border>
    <border>
      <left>
        <color indexed="63"/>
      </left>
      <right style="hair"/>
      <top style="thin"/>
      <bottom style="hair"/>
    </border>
    <border>
      <left>
        <color indexed="63"/>
      </left>
      <right style="thin"/>
      <top style="thin"/>
      <bottom style="hair"/>
    </border>
    <border>
      <left>
        <color indexed="63"/>
      </left>
      <right style="hair"/>
      <top style="hair"/>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style="hair"/>
      <right style="hair"/>
      <top style="thin"/>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xf>
    <xf numFmtId="9" fontId="0" fillId="0" borderId="0" xfId="0" applyNumberFormat="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9" fontId="3" fillId="0" borderId="2" xfId="0" applyNumberFormat="1" applyFont="1" applyBorder="1" applyAlignment="1">
      <alignment horizontal="center"/>
    </xf>
    <xf numFmtId="0" fontId="0" fillId="0" borderId="2" xfId="0" applyFont="1" applyBorder="1" applyAlignment="1">
      <alignment horizontal="left"/>
    </xf>
    <xf numFmtId="9" fontId="0" fillId="0" borderId="2" xfId="0" applyNumberFormat="1" applyFont="1" applyBorder="1" applyAlignment="1">
      <alignment horizontal="center"/>
    </xf>
    <xf numFmtId="9" fontId="1" fillId="0" borderId="3" xfId="0" applyNumberFormat="1"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left"/>
    </xf>
    <xf numFmtId="0" fontId="0" fillId="0" borderId="0" xfId="0" applyAlignment="1" quotePrefix="1">
      <alignment horizontal="left"/>
    </xf>
    <xf numFmtId="0" fontId="4" fillId="0" borderId="0" xfId="0" applyFont="1" applyAlignment="1">
      <alignment horizontal="left"/>
    </xf>
    <xf numFmtId="0" fontId="1" fillId="0" borderId="0" xfId="0" applyFont="1" applyAlignment="1">
      <alignment horizontal="left"/>
    </xf>
    <xf numFmtId="164" fontId="0" fillId="0" borderId="0" xfId="0" applyNumberFormat="1" applyAlignment="1">
      <alignment/>
    </xf>
    <xf numFmtId="164" fontId="1" fillId="0" borderId="3" xfId="0" applyNumberFormat="1" applyFont="1" applyBorder="1" applyAlignment="1">
      <alignment horizontal="center"/>
    </xf>
    <xf numFmtId="164" fontId="0" fillId="0" borderId="4" xfId="0" applyNumberFormat="1" applyFont="1" applyBorder="1" applyAlignment="1">
      <alignment horizontal="center"/>
    </xf>
    <xf numFmtId="2" fontId="3" fillId="0" borderId="4" xfId="0" applyNumberFormat="1" applyFont="1" applyBorder="1" applyAlignment="1">
      <alignment horizontal="center"/>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164" fontId="0" fillId="0" borderId="2" xfId="0" applyNumberFormat="1" applyFont="1" applyBorder="1" applyAlignment="1">
      <alignment horizontal="center"/>
    </xf>
    <xf numFmtId="2" fontId="3" fillId="0" borderId="2" xfId="0" applyNumberFormat="1"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9" fontId="3" fillId="0" borderId="7" xfId="0" applyNumberFormat="1" applyFont="1" applyBorder="1" applyAlignment="1">
      <alignment horizontal="center"/>
    </xf>
    <xf numFmtId="2" fontId="3" fillId="0" borderId="7" xfId="0" applyNumberFormat="1" applyFont="1" applyBorder="1" applyAlignment="1">
      <alignment horizontal="center"/>
    </xf>
    <xf numFmtId="2" fontId="3" fillId="0" borderId="8" xfId="0" applyNumberFormat="1" applyFont="1" applyBorder="1" applyAlignment="1">
      <alignment horizontal="center"/>
    </xf>
    <xf numFmtId="9" fontId="0" fillId="0" borderId="0" xfId="0" applyNumberFormat="1" applyBorder="1" applyAlignment="1">
      <alignment horizontal="center" vertical="top" wrapText="1"/>
    </xf>
    <xf numFmtId="164" fontId="0" fillId="0" borderId="9" xfId="0" applyNumberFormat="1" applyFont="1" applyBorder="1" applyAlignment="1" quotePrefix="1">
      <alignment horizontal="center"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9" fontId="0" fillId="0" borderId="11" xfId="0" applyNumberFormat="1" applyBorder="1" applyAlignment="1">
      <alignment horizontal="center" vertical="top" wrapText="1"/>
    </xf>
    <xf numFmtId="164" fontId="0" fillId="0" borderId="12" xfId="0" applyNumberFormat="1" applyFont="1" applyBorder="1" applyAlignment="1" quotePrefix="1">
      <alignment horizontal="center" vertical="top" wrapText="1"/>
    </xf>
    <xf numFmtId="0" fontId="1" fillId="0" borderId="13" xfId="0" applyFont="1" applyBorder="1" applyAlignment="1">
      <alignment horizontal="center"/>
    </xf>
    <xf numFmtId="164" fontId="0" fillId="0" borderId="14" xfId="0" applyNumberFormat="1" applyFont="1" applyBorder="1" applyAlignment="1" quotePrefix="1">
      <alignment horizontal="center" vertical="top" wrapText="1"/>
    </xf>
    <xf numFmtId="164" fontId="0" fillId="0" borderId="15" xfId="0" applyNumberFormat="1" applyFont="1" applyBorder="1" applyAlignment="1" quotePrefix="1">
      <alignment horizontal="center" vertical="top" wrapText="1"/>
    </xf>
    <xf numFmtId="0" fontId="1" fillId="0" borderId="16" xfId="0" applyFont="1" applyBorder="1" applyAlignment="1">
      <alignment horizontal="left" vertical="top" wrapText="1"/>
    </xf>
    <xf numFmtId="9"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0" fontId="0" fillId="0" borderId="8" xfId="0" applyFont="1" applyBorder="1" applyAlignment="1">
      <alignment horizontal="center" vertical="top" wrapText="1"/>
    </xf>
    <xf numFmtId="0" fontId="0" fillId="0" borderId="16" xfId="0" applyFont="1" applyBorder="1" applyAlignment="1">
      <alignment horizontal="center" vertical="top" wrapText="1"/>
    </xf>
    <xf numFmtId="0" fontId="0" fillId="0" borderId="0" xfId="0" applyFont="1" applyAlignment="1">
      <alignment vertical="top" wrapText="1"/>
    </xf>
    <xf numFmtId="164" fontId="0" fillId="0" borderId="0" xfId="0" applyNumberFormat="1" applyAlignment="1">
      <alignment horizontal="center"/>
    </xf>
    <xf numFmtId="164" fontId="0" fillId="0" borderId="0" xfId="0" applyNumberFormat="1" applyFill="1" applyBorder="1" applyAlignment="1">
      <alignment horizontal="center" vertical="top" wrapText="1"/>
    </xf>
    <xf numFmtId="164" fontId="0" fillId="0" borderId="0" xfId="0" applyNumberFormat="1" applyFill="1" applyBorder="1" applyAlignment="1" quotePrefix="1">
      <alignment horizontal="center" vertical="top" wrapText="1"/>
    </xf>
    <xf numFmtId="164" fontId="0" fillId="0" borderId="11" xfId="0" applyNumberFormat="1" applyFill="1" applyBorder="1" applyAlignment="1">
      <alignment horizontal="center" vertical="top" wrapText="1"/>
    </xf>
    <xf numFmtId="164" fontId="3" fillId="0" borderId="2" xfId="0" applyNumberFormat="1" applyFont="1" applyFill="1" applyBorder="1" applyAlignment="1">
      <alignment horizontal="center"/>
    </xf>
    <xf numFmtId="164" fontId="3" fillId="0" borderId="7" xfId="0" applyNumberFormat="1" applyFont="1" applyFill="1" applyBorder="1" applyAlignment="1">
      <alignment horizontal="center"/>
    </xf>
    <xf numFmtId="0" fontId="10" fillId="0" borderId="0" xfId="0" applyFont="1" applyAlignment="1">
      <alignment horizontal="left"/>
    </xf>
    <xf numFmtId="0" fontId="0" fillId="0" borderId="0" xfId="0" applyFill="1" applyBorder="1" applyAlignment="1">
      <alignment horizontal="left"/>
    </xf>
    <xf numFmtId="164" fontId="0" fillId="0" borderId="0" xfId="0" applyNumberFormat="1" applyAlignment="1">
      <alignment horizontal="left"/>
    </xf>
    <xf numFmtId="0" fontId="0" fillId="0" borderId="0" xfId="0" applyAlignment="1" quotePrefix="1">
      <alignment/>
    </xf>
    <xf numFmtId="16" fontId="0" fillId="0" borderId="0" xfId="0" applyNumberFormat="1" applyAlignment="1" quotePrefix="1">
      <alignment horizontal="left"/>
    </xf>
    <xf numFmtId="2" fontId="0" fillId="2" borderId="17" xfId="0" applyNumberFormat="1" applyFont="1" applyFill="1" applyBorder="1" applyAlignment="1">
      <alignment horizontal="center" vertical="top" wrapText="1"/>
    </xf>
    <xf numFmtId="2" fontId="0" fillId="2" borderId="18" xfId="0" applyNumberFormat="1" applyFont="1" applyFill="1" applyBorder="1" applyAlignment="1">
      <alignment horizontal="center" vertical="top" wrapText="1"/>
    </xf>
    <xf numFmtId="2" fontId="0" fillId="2" borderId="19" xfId="0" applyNumberFormat="1" applyFont="1" applyFill="1" applyBorder="1" applyAlignment="1">
      <alignment horizontal="center" vertical="top" wrapText="1"/>
    </xf>
    <xf numFmtId="2" fontId="0" fillId="2" borderId="20" xfId="0" applyNumberFormat="1" applyFont="1" applyFill="1" applyBorder="1" applyAlignment="1">
      <alignment horizontal="center" vertical="top"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164" fontId="1" fillId="2" borderId="23" xfId="0" applyNumberFormat="1" applyFont="1" applyFill="1" applyBorder="1" applyAlignment="1" quotePrefix="1">
      <alignment horizontal="center" vertical="top" wrapText="1"/>
    </xf>
    <xf numFmtId="9" fontId="1" fillId="2" borderId="23" xfId="0" applyNumberFormat="1" applyFont="1" applyFill="1" applyBorder="1" applyAlignment="1" quotePrefix="1">
      <alignment horizontal="center" vertical="top" wrapText="1"/>
    </xf>
    <xf numFmtId="2" fontId="1" fillId="0" borderId="20" xfId="0" applyNumberFormat="1" applyFont="1" applyBorder="1" applyAlignment="1">
      <alignment horizontal="center" vertical="top" wrapText="1"/>
    </xf>
    <xf numFmtId="164" fontId="1" fillId="2" borderId="24" xfId="0" applyNumberFormat="1" applyFont="1" applyFill="1" applyBorder="1" applyAlignment="1">
      <alignment horizontal="center" vertical="top" wrapText="1"/>
    </xf>
    <xf numFmtId="9" fontId="1" fillId="2" borderId="24" xfId="0" applyNumberFormat="1" applyFont="1" applyFill="1" applyBorder="1" applyAlignment="1" quotePrefix="1">
      <alignment horizontal="center" vertical="top" wrapText="1"/>
    </xf>
    <xf numFmtId="164" fontId="1" fillId="2" borderId="24" xfId="0" applyNumberFormat="1" applyFont="1" applyFill="1" applyBorder="1" applyAlignment="1" quotePrefix="1">
      <alignment horizontal="center" vertical="top" wrapText="1"/>
    </xf>
    <xf numFmtId="0" fontId="3" fillId="0" borderId="25" xfId="0" applyFont="1" applyBorder="1" applyAlignment="1">
      <alignment horizontal="left"/>
    </xf>
    <xf numFmtId="0" fontId="3" fillId="0" borderId="26" xfId="0" applyFont="1" applyBorder="1" applyAlignment="1">
      <alignment horizontal="left"/>
    </xf>
    <xf numFmtId="164" fontId="3" fillId="0" borderId="26" xfId="0" applyNumberFormat="1" applyFont="1" applyFill="1" applyBorder="1" applyAlignment="1">
      <alignment horizontal="center"/>
    </xf>
    <xf numFmtId="9" fontId="3" fillId="0" borderId="26" xfId="0" applyNumberFormat="1" applyFont="1" applyBorder="1" applyAlignment="1">
      <alignment horizontal="center"/>
    </xf>
    <xf numFmtId="167" fontId="3" fillId="0" borderId="27" xfId="21" applyNumberFormat="1" applyFont="1" applyBorder="1" applyAlignment="1">
      <alignment horizontal="center"/>
    </xf>
    <xf numFmtId="167" fontId="3" fillId="0" borderId="26" xfId="21" applyNumberFormat="1" applyFont="1" applyBorder="1" applyAlignment="1">
      <alignment horizontal="center"/>
    </xf>
    <xf numFmtId="2" fontId="1" fillId="2" borderId="19" xfId="0" applyNumberFormat="1" applyFont="1" applyFill="1" applyBorder="1" applyAlignment="1">
      <alignment horizontal="center" vertical="top" wrapText="1"/>
    </xf>
    <xf numFmtId="2" fontId="1" fillId="2" borderId="20" xfId="0" applyNumberFormat="1" applyFont="1" applyFill="1" applyBorder="1" applyAlignment="1">
      <alignment horizontal="center" vertical="top" wrapText="1"/>
    </xf>
    <xf numFmtId="0" fontId="1" fillId="0" borderId="28" xfId="0" applyFont="1" applyBorder="1" applyAlignment="1">
      <alignment horizontal="center" vertical="center" wrapText="1"/>
    </xf>
    <xf numFmtId="0" fontId="0" fillId="0" borderId="16" xfId="0" applyFont="1" applyBorder="1" applyAlignment="1">
      <alignment horizontal="center" wrapText="1"/>
    </xf>
    <xf numFmtId="0" fontId="0" fillId="0" borderId="16" xfId="0" applyFont="1" applyBorder="1" applyAlignment="1">
      <alignment wrapText="1"/>
    </xf>
    <xf numFmtId="0" fontId="0" fillId="0" borderId="3" xfId="0" applyFont="1" applyBorder="1" applyAlignment="1">
      <alignment horizontal="center" wrapText="1"/>
    </xf>
    <xf numFmtId="0" fontId="0" fillId="0" borderId="3" xfId="0" applyFont="1" applyBorder="1" applyAlignment="1">
      <alignment wrapText="1"/>
    </xf>
    <xf numFmtId="0" fontId="0" fillId="0" borderId="29" xfId="0" applyFont="1" applyBorder="1" applyAlignment="1">
      <alignment horizontal="center" wrapText="1"/>
    </xf>
    <xf numFmtId="0" fontId="0" fillId="0" borderId="29" xfId="0" applyFont="1" applyBorder="1" applyAlignment="1">
      <alignment wrapText="1"/>
    </xf>
    <xf numFmtId="0" fontId="0" fillId="0" borderId="29" xfId="0" applyFont="1" applyBorder="1" applyAlignment="1">
      <alignment horizontal="center" vertical="top" wrapText="1"/>
    </xf>
    <xf numFmtId="0" fontId="0" fillId="0" borderId="29" xfId="0" applyFont="1" applyBorder="1" applyAlignment="1">
      <alignment vertical="top" wrapText="1"/>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xf>
    <xf numFmtId="0" fontId="1" fillId="0" borderId="28" xfId="0" applyFont="1" applyBorder="1" applyAlignment="1">
      <alignment horizontal="center" wrapText="1"/>
    </xf>
    <xf numFmtId="0" fontId="1" fillId="0" borderId="28" xfId="0" applyFont="1" applyBorder="1" applyAlignment="1">
      <alignment horizontal="center" vertical="top" wrapText="1"/>
    </xf>
    <xf numFmtId="0" fontId="0"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99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6"/>
  <sheetViews>
    <sheetView zoomScale="85" zoomScaleNormal="85" workbookViewId="0" topLeftCell="A1">
      <selection activeCell="B4" sqref="B4"/>
    </sheetView>
  </sheetViews>
  <sheetFormatPr defaultColWidth="9.140625" defaultRowHeight="12.75"/>
  <cols>
    <col min="2" max="2" width="18.7109375" style="0" bestFit="1" customWidth="1"/>
  </cols>
  <sheetData>
    <row r="2" spans="2:3" ht="12.75">
      <c r="B2" t="s">
        <v>30</v>
      </c>
      <c r="C2">
        <v>0</v>
      </c>
    </row>
    <row r="3" spans="2:3" ht="12.75">
      <c r="B3" t="s">
        <v>52</v>
      </c>
      <c r="C3">
        <v>1</v>
      </c>
    </row>
    <row r="4" spans="2:3" ht="12.75">
      <c r="B4" t="s">
        <v>50</v>
      </c>
      <c r="C4">
        <v>2</v>
      </c>
    </row>
    <row r="5" spans="2:3" ht="12.75">
      <c r="B5" t="s">
        <v>53</v>
      </c>
      <c r="C5">
        <v>3</v>
      </c>
    </row>
    <row r="6" spans="2:3" ht="12.75">
      <c r="B6" t="s">
        <v>51</v>
      </c>
      <c r="C6">
        <v>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4"/>
  <sheetViews>
    <sheetView tabSelected="1" workbookViewId="0" topLeftCell="A1">
      <selection activeCell="A2" sqref="A2"/>
    </sheetView>
  </sheetViews>
  <sheetFormatPr defaultColWidth="9.140625" defaultRowHeight="12.75"/>
  <cols>
    <col min="1" max="1" width="7.8515625" style="3" customWidth="1"/>
    <col min="2" max="2" width="111.00390625" style="3" customWidth="1"/>
    <col min="3" max="3" width="11.7109375" style="47" bestFit="1" customWidth="1"/>
    <col min="4" max="4" width="12.421875" style="6" customWidth="1"/>
    <col min="5" max="5" width="9.8515625" style="18" bestFit="1" customWidth="1"/>
    <col min="6" max="7" width="40.7109375" style="1" customWidth="1"/>
  </cols>
  <sheetData>
    <row r="1" ht="18">
      <c r="A1" s="89" t="s">
        <v>122</v>
      </c>
    </row>
    <row r="2" ht="14.25">
      <c r="A2" s="90"/>
    </row>
    <row r="3" ht="18">
      <c r="A3" s="16" t="s">
        <v>86</v>
      </c>
    </row>
    <row r="4" ht="15">
      <c r="A4" s="53" t="s">
        <v>29</v>
      </c>
    </row>
    <row r="7" ht="12.75">
      <c r="A7" s="2" t="s">
        <v>0</v>
      </c>
    </row>
    <row r="8" ht="12.75">
      <c r="A8" s="3" t="s">
        <v>87</v>
      </c>
    </row>
    <row r="9" ht="12.75">
      <c r="A9" s="3" t="s">
        <v>88</v>
      </c>
    </row>
    <row r="10" ht="12.75">
      <c r="A10" s="3" t="s">
        <v>89</v>
      </c>
    </row>
    <row r="11" ht="12.75">
      <c r="A11" s="3" t="s">
        <v>92</v>
      </c>
    </row>
    <row r="12" ht="12.75">
      <c r="A12" s="3" t="s">
        <v>93</v>
      </c>
    </row>
    <row r="13" ht="12.75">
      <c r="A13" s="3" t="s">
        <v>90</v>
      </c>
    </row>
    <row r="14" ht="12.75">
      <c r="A14" s="3" t="s">
        <v>91</v>
      </c>
    </row>
    <row r="16" ht="12.75">
      <c r="A16" s="2" t="s">
        <v>6</v>
      </c>
    </row>
    <row r="17" ht="12.75">
      <c r="A17" s="4" t="s">
        <v>49</v>
      </c>
    </row>
    <row r="18" ht="12.75">
      <c r="A18" s="4" t="s">
        <v>11</v>
      </c>
    </row>
    <row r="19" ht="12.75">
      <c r="A19" s="3" t="s">
        <v>113</v>
      </c>
    </row>
    <row r="20" ht="12.75">
      <c r="B20" s="3" t="s">
        <v>110</v>
      </c>
    </row>
    <row r="21" ht="12.75">
      <c r="A21" s="3" t="s">
        <v>111</v>
      </c>
    </row>
    <row r="22" ht="12.75">
      <c r="B22" s="3" t="s">
        <v>59</v>
      </c>
    </row>
    <row r="23" ht="12.75">
      <c r="A23" s="3" t="s">
        <v>73</v>
      </c>
    </row>
    <row r="24" ht="12.75">
      <c r="B24" s="91" t="s">
        <v>123</v>
      </c>
    </row>
    <row r="26" spans="1:6" ht="12.75">
      <c r="A26" s="2" t="s">
        <v>1</v>
      </c>
      <c r="F26" s="6"/>
    </row>
    <row r="27" ht="12.75">
      <c r="A27" s="3" t="s">
        <v>8</v>
      </c>
    </row>
    <row r="29" spans="1:7" s="46" customFormat="1" ht="25.5">
      <c r="A29" s="41"/>
      <c r="B29" s="41"/>
      <c r="C29" s="43" t="s">
        <v>112</v>
      </c>
      <c r="D29" s="42" t="s">
        <v>31</v>
      </c>
      <c r="E29" s="43" t="s">
        <v>3</v>
      </c>
      <c r="F29" s="44"/>
      <c r="G29" s="45"/>
    </row>
    <row r="30" spans="1:7" s="5" customFormat="1" ht="12.75">
      <c r="A30" s="14" t="s">
        <v>7</v>
      </c>
      <c r="B30" s="14" t="s">
        <v>2</v>
      </c>
      <c r="C30" s="19"/>
      <c r="D30" s="12"/>
      <c r="E30" s="19"/>
      <c r="F30" s="38" t="s">
        <v>27</v>
      </c>
      <c r="G30" s="13" t="s">
        <v>28</v>
      </c>
    </row>
    <row r="31" spans="1:7" s="5" customFormat="1" ht="12.75">
      <c r="A31" s="7" t="s">
        <v>4</v>
      </c>
      <c r="B31" s="10"/>
      <c r="C31" s="25"/>
      <c r="D31" s="11"/>
      <c r="E31" s="20"/>
      <c r="F31" s="25"/>
      <c r="G31" s="20"/>
    </row>
    <row r="32" spans="1:7" s="24" customFormat="1" ht="12.75">
      <c r="A32" s="62" t="s">
        <v>14</v>
      </c>
      <c r="B32" s="63" t="s">
        <v>33</v>
      </c>
      <c r="C32" s="66"/>
      <c r="D32" s="67"/>
      <c r="E32" s="68" t="e">
        <f>C32*VLOOKUP(D32,'Menu Lists'!$B$2:$C$6,2)</f>
        <v>#N/A</v>
      </c>
      <c r="F32" s="58"/>
      <c r="G32" s="59"/>
    </row>
    <row r="33" spans="1:7" s="24" customFormat="1" ht="25.5">
      <c r="A33" s="22"/>
      <c r="B33" s="23" t="s">
        <v>23</v>
      </c>
      <c r="C33" s="48"/>
      <c r="D33" s="32"/>
      <c r="E33" s="33" t="s">
        <v>5</v>
      </c>
      <c r="F33" s="39"/>
      <c r="G33" s="33"/>
    </row>
    <row r="34" spans="1:7" s="24" customFormat="1" ht="12.75">
      <c r="A34" s="22"/>
      <c r="B34" s="23" t="s">
        <v>10</v>
      </c>
      <c r="C34" s="48"/>
      <c r="D34" s="32"/>
      <c r="E34" s="33" t="s">
        <v>5</v>
      </c>
      <c r="F34" s="39"/>
      <c r="G34" s="33"/>
    </row>
    <row r="35" spans="1:7" s="24" customFormat="1" ht="12.75">
      <c r="A35" s="22"/>
      <c r="B35" s="23" t="s">
        <v>32</v>
      </c>
      <c r="C35" s="48"/>
      <c r="D35" s="32"/>
      <c r="E35" s="33" t="s">
        <v>5</v>
      </c>
      <c r="F35" s="39"/>
      <c r="G35" s="33"/>
    </row>
    <row r="36" spans="1:7" s="24" customFormat="1" ht="12.75">
      <c r="A36" s="64" t="s">
        <v>15</v>
      </c>
      <c r="B36" s="65" t="s">
        <v>100</v>
      </c>
      <c r="C36" s="71"/>
      <c r="D36" s="70"/>
      <c r="E36" s="68" t="e">
        <f>C36*VLOOKUP(D36,'Menu Lists'!$B$2:$C$6,2)</f>
        <v>#N/A</v>
      </c>
      <c r="F36" s="78"/>
      <c r="G36" s="79"/>
    </row>
    <row r="37" spans="1:7" s="24" customFormat="1" ht="12.75">
      <c r="A37" s="22"/>
      <c r="B37" s="23" t="s">
        <v>96</v>
      </c>
      <c r="C37" s="48"/>
      <c r="D37" s="32"/>
      <c r="E37" s="33" t="s">
        <v>5</v>
      </c>
      <c r="F37" s="39"/>
      <c r="G37" s="33"/>
    </row>
    <row r="38" spans="1:7" s="24" customFormat="1" ht="25.5">
      <c r="A38" s="22"/>
      <c r="B38" s="23" t="s">
        <v>97</v>
      </c>
      <c r="C38" s="48"/>
      <c r="D38" s="32"/>
      <c r="E38" s="33" t="s">
        <v>5</v>
      </c>
      <c r="F38" s="39"/>
      <c r="G38" s="33"/>
    </row>
    <row r="39" spans="1:7" s="24" customFormat="1" ht="25.5">
      <c r="A39" s="22"/>
      <c r="B39" s="23" t="s">
        <v>98</v>
      </c>
      <c r="C39" s="48"/>
      <c r="D39" s="32"/>
      <c r="E39" s="33" t="s">
        <v>5</v>
      </c>
      <c r="F39" s="39"/>
      <c r="G39" s="33"/>
    </row>
    <row r="40" spans="1:7" s="24" customFormat="1" ht="12.75">
      <c r="A40" s="34"/>
      <c r="B40" s="35" t="s">
        <v>99</v>
      </c>
      <c r="C40" s="50"/>
      <c r="D40" s="36"/>
      <c r="E40" s="37" t="s">
        <v>5</v>
      </c>
      <c r="F40" s="40"/>
      <c r="G40" s="37"/>
    </row>
    <row r="41" spans="1:7" s="24" customFormat="1" ht="12.75">
      <c r="A41" s="62" t="s">
        <v>16</v>
      </c>
      <c r="B41" s="63" t="s">
        <v>118</v>
      </c>
      <c r="C41" s="69"/>
      <c r="D41" s="70"/>
      <c r="E41" s="68" t="e">
        <f>C41*VLOOKUP(D41,'Menu Lists'!$B$2:$C$6,2)</f>
        <v>#N/A</v>
      </c>
      <c r="F41" s="60"/>
      <c r="G41" s="61"/>
    </row>
    <row r="42" spans="1:7" s="24" customFormat="1" ht="12.75">
      <c r="A42" s="22"/>
      <c r="B42" s="23" t="s">
        <v>119</v>
      </c>
      <c r="C42" s="48"/>
      <c r="D42" s="32"/>
      <c r="E42" s="33" t="s">
        <v>5</v>
      </c>
      <c r="F42" s="39"/>
      <c r="G42" s="33"/>
    </row>
    <row r="43" spans="1:7" s="24" customFormat="1" ht="12.75">
      <c r="A43" s="22"/>
      <c r="B43" s="23" t="s">
        <v>120</v>
      </c>
      <c r="C43" s="48"/>
      <c r="D43" s="32"/>
      <c r="E43" s="33" t="s">
        <v>5</v>
      </c>
      <c r="F43" s="39"/>
      <c r="G43" s="33"/>
    </row>
    <row r="44" spans="1:7" s="24" customFormat="1" ht="12.75">
      <c r="A44" s="34"/>
      <c r="B44" s="35" t="s">
        <v>115</v>
      </c>
      <c r="C44" s="50"/>
      <c r="D44" s="36"/>
      <c r="E44" s="37" t="s">
        <v>5</v>
      </c>
      <c r="F44" s="40"/>
      <c r="G44" s="37"/>
    </row>
    <row r="45" spans="1:7" s="24" customFormat="1" ht="12.75">
      <c r="A45" s="22"/>
      <c r="B45" s="23" t="s">
        <v>116</v>
      </c>
      <c r="C45" s="48"/>
      <c r="D45" s="32"/>
      <c r="E45" s="33" t="s">
        <v>5</v>
      </c>
      <c r="F45" s="39"/>
      <c r="G45" s="33"/>
    </row>
    <row r="46" spans="1:7" s="24" customFormat="1" ht="12.75">
      <c r="A46" s="34"/>
      <c r="B46" s="35" t="s">
        <v>117</v>
      </c>
      <c r="C46" s="50"/>
      <c r="D46" s="36"/>
      <c r="E46" s="37" t="s">
        <v>5</v>
      </c>
      <c r="F46" s="40"/>
      <c r="G46" s="37"/>
    </row>
    <row r="47" spans="1:7" s="24" customFormat="1" ht="25.5">
      <c r="A47" s="62" t="s">
        <v>17</v>
      </c>
      <c r="B47" s="63" t="s">
        <v>108</v>
      </c>
      <c r="C47" s="69"/>
      <c r="D47" s="70"/>
      <c r="E47" s="68" t="e">
        <f>C47*VLOOKUP(D47,'Menu Lists'!$B$2:$C$6,2)</f>
        <v>#N/A</v>
      </c>
      <c r="F47" s="60"/>
      <c r="G47" s="61"/>
    </row>
    <row r="48" spans="1:7" s="24" customFormat="1" ht="12.75">
      <c r="A48" s="22"/>
      <c r="B48" s="23" t="s">
        <v>24</v>
      </c>
      <c r="C48" s="48"/>
      <c r="D48" s="32"/>
      <c r="E48" s="33" t="s">
        <v>5</v>
      </c>
      <c r="F48" s="39"/>
      <c r="G48" s="33"/>
    </row>
    <row r="49" spans="1:7" s="24" customFormat="1" ht="12.75">
      <c r="A49" s="22"/>
      <c r="B49" s="23" t="s">
        <v>25</v>
      </c>
      <c r="C49" s="48"/>
      <c r="D49" s="32"/>
      <c r="E49" s="33" t="s">
        <v>5</v>
      </c>
      <c r="F49" s="39"/>
      <c r="G49" s="33"/>
    </row>
    <row r="50" spans="1:7" s="24" customFormat="1" ht="12.75">
      <c r="A50" s="34"/>
      <c r="B50" s="35" t="s">
        <v>26</v>
      </c>
      <c r="C50" s="50"/>
      <c r="D50" s="36"/>
      <c r="E50" s="37" t="s">
        <v>5</v>
      </c>
      <c r="F50" s="40"/>
      <c r="G50" s="37"/>
    </row>
    <row r="51" spans="1:7" s="24" customFormat="1" ht="12.75">
      <c r="A51" s="22"/>
      <c r="B51" s="23" t="s">
        <v>94</v>
      </c>
      <c r="C51" s="48"/>
      <c r="D51" s="32"/>
      <c r="E51" s="33" t="s">
        <v>5</v>
      </c>
      <c r="F51" s="39"/>
      <c r="G51" s="33"/>
    </row>
    <row r="52" spans="1:7" s="24" customFormat="1" ht="12.75">
      <c r="A52" s="34"/>
      <c r="B52" s="35" t="s">
        <v>95</v>
      </c>
      <c r="C52" s="50"/>
      <c r="D52" s="36"/>
      <c r="E52" s="37" t="s">
        <v>5</v>
      </c>
      <c r="F52" s="40"/>
      <c r="G52" s="37"/>
    </row>
    <row r="53" spans="1:7" s="24" customFormat="1" ht="12.75">
      <c r="A53" s="62" t="s">
        <v>18</v>
      </c>
      <c r="B53" s="63" t="s">
        <v>43</v>
      </c>
      <c r="C53" s="69"/>
      <c r="D53" s="70"/>
      <c r="E53" s="68" t="e">
        <f>C53*VLOOKUP(D53,'Menu Lists'!$B$2:$C$6,2)</f>
        <v>#N/A</v>
      </c>
      <c r="F53" s="60"/>
      <c r="G53" s="61"/>
    </row>
    <row r="54" spans="1:7" s="24" customFormat="1" ht="12.75">
      <c r="A54" s="22"/>
      <c r="B54" s="23" t="s">
        <v>54</v>
      </c>
      <c r="C54" s="48"/>
      <c r="D54" s="32"/>
      <c r="E54" s="33" t="s">
        <v>5</v>
      </c>
      <c r="F54" s="39"/>
      <c r="G54" s="33"/>
    </row>
    <row r="55" spans="1:7" s="24" customFormat="1" ht="12.75">
      <c r="A55" s="22"/>
      <c r="B55" s="23" t="s">
        <v>55</v>
      </c>
      <c r="C55" s="48"/>
      <c r="D55" s="32"/>
      <c r="E55" s="33" t="s">
        <v>5</v>
      </c>
      <c r="F55" s="39"/>
      <c r="G55" s="33"/>
    </row>
    <row r="56" spans="1:7" s="24" customFormat="1" ht="12.75">
      <c r="A56" s="22"/>
      <c r="B56" s="23" t="s">
        <v>9</v>
      </c>
      <c r="C56" s="48"/>
      <c r="D56" s="32"/>
      <c r="E56" s="33" t="s">
        <v>5</v>
      </c>
      <c r="F56" s="39"/>
      <c r="G56" s="33"/>
    </row>
    <row r="57" spans="1:7" s="24" customFormat="1" ht="12.75">
      <c r="A57" s="34"/>
      <c r="B57" s="35" t="s">
        <v>12</v>
      </c>
      <c r="C57" s="50"/>
      <c r="D57" s="36"/>
      <c r="E57" s="37" t="s">
        <v>5</v>
      </c>
      <c r="F57" s="40"/>
      <c r="G57" s="37"/>
    </row>
    <row r="58" spans="1:7" s="24" customFormat="1" ht="12.75">
      <c r="A58" s="62" t="s">
        <v>19</v>
      </c>
      <c r="B58" s="63" t="s">
        <v>101</v>
      </c>
      <c r="C58" s="69"/>
      <c r="D58" s="70"/>
      <c r="E58" s="68" t="e">
        <f>C58*VLOOKUP(D58,'Menu Lists'!$B$2:$C$6,2)</f>
        <v>#N/A</v>
      </c>
      <c r="F58" s="60"/>
      <c r="G58" s="61"/>
    </row>
    <row r="59" spans="1:7" s="24" customFormat="1" ht="12.75">
      <c r="A59" s="22"/>
      <c r="B59" s="23" t="s">
        <v>13</v>
      </c>
      <c r="C59" s="48"/>
      <c r="D59" s="32"/>
      <c r="E59" s="33" t="s">
        <v>5</v>
      </c>
      <c r="F59" s="39"/>
      <c r="G59" s="33"/>
    </row>
    <row r="60" spans="1:7" s="24" customFormat="1" ht="25.5">
      <c r="A60" s="22"/>
      <c r="B60" s="23" t="s">
        <v>102</v>
      </c>
      <c r="C60" s="48"/>
      <c r="D60" s="32"/>
      <c r="E60" s="33" t="s">
        <v>5</v>
      </c>
      <c r="F60" s="39"/>
      <c r="G60" s="33"/>
    </row>
    <row r="61" spans="1:7" s="24" customFormat="1" ht="12.75">
      <c r="A61" s="22"/>
      <c r="B61" s="23" t="s">
        <v>58</v>
      </c>
      <c r="C61" s="48"/>
      <c r="D61" s="32"/>
      <c r="E61" s="33" t="s">
        <v>5</v>
      </c>
      <c r="F61" s="39"/>
      <c r="G61" s="33"/>
    </row>
    <row r="62" spans="1:7" s="24" customFormat="1" ht="12.75">
      <c r="A62" s="22"/>
      <c r="B62" s="23" t="s">
        <v>103</v>
      </c>
      <c r="C62" s="48"/>
      <c r="D62" s="32"/>
      <c r="E62" s="33" t="s">
        <v>5</v>
      </c>
      <c r="F62" s="39"/>
      <c r="G62" s="33"/>
    </row>
    <row r="63" spans="1:7" s="24" customFormat="1" ht="12.75">
      <c r="A63" s="34"/>
      <c r="B63" s="35" t="s">
        <v>104</v>
      </c>
      <c r="C63" s="50"/>
      <c r="D63" s="36"/>
      <c r="E63" s="37" t="s">
        <v>5</v>
      </c>
      <c r="F63" s="40"/>
      <c r="G63" s="37"/>
    </row>
    <row r="64" spans="1:7" s="24" customFormat="1" ht="12.75">
      <c r="A64" s="64" t="s">
        <v>20</v>
      </c>
      <c r="B64" s="65" t="s">
        <v>42</v>
      </c>
      <c r="C64" s="69"/>
      <c r="D64" s="70"/>
      <c r="E64" s="68" t="e">
        <f>C64*VLOOKUP(D64,'Menu Lists'!$B$2:$C$6,2)</f>
        <v>#N/A</v>
      </c>
      <c r="F64" s="60"/>
      <c r="G64" s="61"/>
    </row>
    <row r="65" spans="1:7" s="24" customFormat="1" ht="12.75">
      <c r="A65" s="22"/>
      <c r="B65" s="23" t="s">
        <v>57</v>
      </c>
      <c r="C65" s="48"/>
      <c r="D65" s="32"/>
      <c r="E65" s="33" t="s">
        <v>5</v>
      </c>
      <c r="F65" s="39"/>
      <c r="G65" s="33"/>
    </row>
    <row r="66" spans="1:7" s="24" customFormat="1" ht="12.75">
      <c r="A66" s="22"/>
      <c r="B66" s="23" t="s">
        <v>56</v>
      </c>
      <c r="C66" s="48"/>
      <c r="D66" s="32"/>
      <c r="E66" s="33" t="s">
        <v>5</v>
      </c>
      <c r="F66" s="39"/>
      <c r="G66" s="33"/>
    </row>
    <row r="67" spans="1:7" s="24" customFormat="1" ht="12.75">
      <c r="A67" s="34"/>
      <c r="B67" s="35" t="s">
        <v>45</v>
      </c>
      <c r="C67" s="50"/>
      <c r="D67" s="36"/>
      <c r="E67" s="37" t="s">
        <v>5</v>
      </c>
      <c r="F67" s="40"/>
      <c r="G67" s="37"/>
    </row>
    <row r="68" spans="1:7" s="24" customFormat="1" ht="12.75">
      <c r="A68" s="62" t="s">
        <v>21</v>
      </c>
      <c r="B68" s="63" t="s">
        <v>46</v>
      </c>
      <c r="C68" s="69"/>
      <c r="D68" s="70"/>
      <c r="E68" s="68" t="e">
        <f>C68*VLOOKUP(D68,'Menu Lists'!$B$2:$C$6,2)</f>
        <v>#N/A</v>
      </c>
      <c r="F68" s="60"/>
      <c r="G68" s="61"/>
    </row>
    <row r="69" spans="1:7" s="24" customFormat="1" ht="12.75">
      <c r="A69" s="22"/>
      <c r="B69" s="23" t="s">
        <v>47</v>
      </c>
      <c r="C69" s="48"/>
      <c r="D69" s="32"/>
      <c r="E69" s="33" t="s">
        <v>5</v>
      </c>
      <c r="F69" s="39"/>
      <c r="G69" s="33"/>
    </row>
    <row r="70" spans="1:7" s="24" customFormat="1" ht="12.75">
      <c r="A70" s="34"/>
      <c r="B70" s="35" t="s">
        <v>48</v>
      </c>
      <c r="C70" s="50"/>
      <c r="D70" s="36"/>
      <c r="E70" s="37" t="s">
        <v>5</v>
      </c>
      <c r="F70" s="40"/>
      <c r="G70" s="37"/>
    </row>
    <row r="71" spans="1:7" s="24" customFormat="1" ht="25.5">
      <c r="A71" s="64" t="s">
        <v>114</v>
      </c>
      <c r="B71" s="65" t="s">
        <v>44</v>
      </c>
      <c r="C71" s="71"/>
      <c r="D71" s="70"/>
      <c r="E71" s="68" t="e">
        <f>C71*VLOOKUP(D71,'Menu Lists'!$B$2:$C$6,2)</f>
        <v>#N/A</v>
      </c>
      <c r="F71" s="60"/>
      <c r="G71" s="61"/>
    </row>
    <row r="72" spans="1:7" s="24" customFormat="1" ht="25.5">
      <c r="A72" s="22"/>
      <c r="B72" s="23" t="s">
        <v>37</v>
      </c>
      <c r="C72" s="49"/>
      <c r="D72" s="32"/>
      <c r="E72" s="33" t="s">
        <v>5</v>
      </c>
      <c r="F72" s="39"/>
      <c r="G72" s="33"/>
    </row>
    <row r="73" spans="1:7" s="24" customFormat="1" ht="12.75">
      <c r="A73" s="22"/>
      <c r="B73" s="23" t="s">
        <v>38</v>
      </c>
      <c r="C73" s="49"/>
      <c r="D73" s="32"/>
      <c r="E73" s="33" t="s">
        <v>5</v>
      </c>
      <c r="F73" s="39"/>
      <c r="G73" s="33"/>
    </row>
    <row r="74" spans="1:7" s="24" customFormat="1" ht="12.75">
      <c r="A74" s="22"/>
      <c r="B74" s="23" t="s">
        <v>36</v>
      </c>
      <c r="C74" s="48"/>
      <c r="D74" s="32"/>
      <c r="E74" s="33" t="s">
        <v>5</v>
      </c>
      <c r="F74" s="39"/>
      <c r="G74" s="33"/>
    </row>
    <row r="75" spans="1:7" s="24" customFormat="1" ht="12.75">
      <c r="A75" s="22"/>
      <c r="B75" s="23" t="s">
        <v>39</v>
      </c>
      <c r="C75" s="49"/>
      <c r="D75" s="32"/>
      <c r="E75" s="33" t="s">
        <v>5</v>
      </c>
      <c r="F75" s="39"/>
      <c r="G75" s="33"/>
    </row>
    <row r="76" spans="1:7" s="24" customFormat="1" ht="12.75">
      <c r="A76" s="22"/>
      <c r="B76" s="23" t="s">
        <v>35</v>
      </c>
      <c r="C76" s="48"/>
      <c r="D76" s="32"/>
      <c r="E76" s="33" t="s">
        <v>5</v>
      </c>
      <c r="F76" s="39"/>
      <c r="G76" s="33"/>
    </row>
    <row r="77" spans="1:7" s="24" customFormat="1" ht="12.75">
      <c r="A77" s="22"/>
      <c r="B77" s="23" t="s">
        <v>41</v>
      </c>
      <c r="C77" s="48"/>
      <c r="D77" s="32"/>
      <c r="E77" s="33" t="s">
        <v>5</v>
      </c>
      <c r="F77" s="39"/>
      <c r="G77" s="33"/>
    </row>
    <row r="78" spans="1:7" s="24" customFormat="1" ht="12.75">
      <c r="A78" s="22"/>
      <c r="B78" s="23" t="s">
        <v>40</v>
      </c>
      <c r="C78" s="48"/>
      <c r="D78" s="32"/>
      <c r="E78" s="33" t="s">
        <v>5</v>
      </c>
      <c r="F78" s="39"/>
      <c r="G78" s="33"/>
    </row>
    <row r="79" spans="1:7" ht="12.75">
      <c r="A79" s="7" t="s">
        <v>74</v>
      </c>
      <c r="B79" s="8"/>
      <c r="C79" s="51"/>
      <c r="D79" s="9"/>
      <c r="E79" s="21" t="e">
        <f>SUM(E32:E78)</f>
        <v>#N/A</v>
      </c>
      <c r="F79" s="26"/>
      <c r="G79" s="21"/>
    </row>
    <row r="80" spans="1:7" ht="12.75">
      <c r="A80" s="27" t="s">
        <v>22</v>
      </c>
      <c r="B80" s="28"/>
      <c r="C80" s="52"/>
      <c r="D80" s="29"/>
      <c r="E80" s="31">
        <f>(C32+C71+C36+C41+C47+C53+C58+C64+C68)*'Menu Lists'!C6</f>
        <v>0</v>
      </c>
      <c r="F80" s="30"/>
      <c r="G80" s="31"/>
    </row>
    <row r="81" spans="1:7" ht="12.75">
      <c r="A81" s="72" t="s">
        <v>34</v>
      </c>
      <c r="B81" s="73"/>
      <c r="C81" s="74"/>
      <c r="D81" s="75"/>
      <c r="E81" s="76" t="e">
        <f>E79/E80</f>
        <v>#N/A</v>
      </c>
      <c r="F81" s="77"/>
      <c r="G81" s="76"/>
    </row>
    <row r="83" spans="1:4" ht="12.75">
      <c r="A83" s="17" t="s">
        <v>68</v>
      </c>
      <c r="B83" s="15"/>
      <c r="C83" s="18"/>
      <c r="D83"/>
    </row>
    <row r="84" spans="1:4" ht="12.75">
      <c r="A84" s="17" t="s">
        <v>69</v>
      </c>
      <c r="B84" s="15"/>
      <c r="C84" s="18"/>
      <c r="D84"/>
    </row>
    <row r="86" spans="1:7" ht="12.75">
      <c r="A86" s="2" t="s">
        <v>60</v>
      </c>
      <c r="C86" s="1"/>
      <c r="E86" s="6"/>
      <c r="F86" s="18"/>
      <c r="G86"/>
    </row>
    <row r="87" spans="1:7" ht="3.75" customHeight="1">
      <c r="A87" s="54"/>
      <c r="C87" s="1"/>
      <c r="D87"/>
      <c r="E87"/>
      <c r="F87" s="18"/>
      <c r="G87"/>
    </row>
    <row r="88" spans="1:7" ht="12.75">
      <c r="A88" s="55" t="s">
        <v>63</v>
      </c>
      <c r="B88" s="56" t="s">
        <v>64</v>
      </c>
      <c r="C88" s="1"/>
      <c r="E88" s="6"/>
      <c r="F88" s="18"/>
      <c r="G88"/>
    </row>
    <row r="89" spans="1:7" ht="12.75">
      <c r="A89" s="57" t="s">
        <v>65</v>
      </c>
      <c r="B89" s="56" t="s">
        <v>71</v>
      </c>
      <c r="C89" s="1"/>
      <c r="E89" s="6"/>
      <c r="F89" s="18"/>
      <c r="G89"/>
    </row>
    <row r="90" spans="1:7" ht="12.75">
      <c r="A90" s="57" t="s">
        <v>66</v>
      </c>
      <c r="B90" s="15" t="s">
        <v>72</v>
      </c>
      <c r="C90" s="1"/>
      <c r="E90" s="6"/>
      <c r="F90" s="18"/>
      <c r="G90"/>
    </row>
    <row r="91" spans="1:7" ht="12.75">
      <c r="A91" s="57" t="s">
        <v>67</v>
      </c>
      <c r="B91" s="15" t="s">
        <v>70</v>
      </c>
      <c r="C91" s="1"/>
      <c r="E91" s="6"/>
      <c r="F91" s="18"/>
      <c r="G91"/>
    </row>
    <row r="92" spans="3:7" ht="12.75">
      <c r="C92" s="1"/>
      <c r="E92" s="6"/>
      <c r="F92" s="18"/>
      <c r="G92"/>
    </row>
    <row r="93" spans="1:7" ht="12.75">
      <c r="A93" s="17" t="s">
        <v>61</v>
      </c>
      <c r="B93" s="15"/>
      <c r="C93" s="1"/>
      <c r="D93"/>
      <c r="E93"/>
      <c r="F93" s="18"/>
      <c r="G93"/>
    </row>
    <row r="94" spans="1:7" ht="12.75">
      <c r="A94" s="17" t="s">
        <v>62</v>
      </c>
      <c r="C94" s="1"/>
      <c r="D94"/>
      <c r="E94"/>
      <c r="F94" s="18"/>
      <c r="G94"/>
    </row>
  </sheetData>
  <conditionalFormatting sqref="D71 D58 D64 D68 D36 D47 D53 D32 D41">
    <cfRule type="cellIs" priority="1" dxfId="0" operator="equal" stopIfTrue="1">
      <formula>"2 - 30-60% Complete"</formula>
    </cfRule>
    <cfRule type="cellIs" priority="2" dxfId="1" operator="equal" stopIfTrue="1">
      <formula>"1 - &lt;30% Complete"</formula>
    </cfRule>
  </conditionalFormatting>
  <dataValidations count="1">
    <dataValidation type="list" showInputMessage="1" showErrorMessage="1" sqref="D71 D68 D64 D58 D32 D53 D47 D36 D41">
      <formula1>Answers</formula1>
    </dataValidation>
  </dataValidations>
  <printOptions/>
  <pageMargins left="0.75" right="0.75" top="1" bottom="1" header="0.5" footer="0.5"/>
  <pageSetup fitToHeight="0" horizontalDpi="300" verticalDpi="300" orientation="landscape" paperSize="17" r:id="rId1"/>
  <headerFooter alignWithMargins="0">
    <oddHeader>&amp;C&amp;8Attachment 3: Conceptual Site Model (CSM) Certainty Evaluation Tool</oddHeader>
    <oddFooter>&amp;L&amp;8PRv1, March 2010 &amp;A
&amp;D, &amp;T&amp;C&amp;8Page &amp;P of &amp;N</oddFooter>
  </headerFooter>
</worksheet>
</file>

<file path=xl/worksheets/sheet3.xml><?xml version="1.0" encoding="utf-8"?>
<worksheet xmlns="http://schemas.openxmlformats.org/spreadsheetml/2006/main" xmlns:r="http://schemas.openxmlformats.org/officeDocument/2006/relationships">
  <dimension ref="A1:G21"/>
  <sheetViews>
    <sheetView workbookViewId="0" topLeftCell="A1">
      <selection activeCell="A2" sqref="A2"/>
    </sheetView>
  </sheetViews>
  <sheetFormatPr defaultColWidth="9.140625" defaultRowHeight="12.75"/>
  <cols>
    <col min="1" max="1" width="14.28125" style="0" customWidth="1"/>
    <col min="2" max="2" width="50.140625" style="0" customWidth="1"/>
    <col min="3" max="6" width="20.7109375" style="0" customWidth="1"/>
  </cols>
  <sheetData>
    <row r="1" ht="18">
      <c r="A1" s="89" t="s">
        <v>122</v>
      </c>
    </row>
    <row r="3" spans="1:7" ht="12.75">
      <c r="A3" s="2" t="s">
        <v>107</v>
      </c>
      <c r="B3" s="3"/>
      <c r="C3" s="47"/>
      <c r="D3" s="6"/>
      <c r="E3" s="18"/>
      <c r="F3" s="1"/>
      <c r="G3" s="1"/>
    </row>
    <row r="4" spans="1:7" ht="12.75">
      <c r="A4" s="3"/>
      <c r="B4" s="3"/>
      <c r="C4" s="47"/>
      <c r="D4" s="6"/>
      <c r="E4" s="18"/>
      <c r="F4" s="1"/>
      <c r="G4" s="1"/>
    </row>
    <row r="5" spans="1:6" s="5" customFormat="1" ht="60" customHeight="1">
      <c r="A5" s="95" t="s">
        <v>125</v>
      </c>
      <c r="B5" s="95"/>
      <c r="C5" s="95"/>
      <c r="D5" s="95"/>
      <c r="E5" s="95"/>
      <c r="F5" s="95"/>
    </row>
    <row r="6" spans="1:6" s="5" customFormat="1" ht="39.75" customHeight="1">
      <c r="A6" s="95" t="s">
        <v>124</v>
      </c>
      <c r="B6" s="95"/>
      <c r="C6" s="95"/>
      <c r="D6" s="95"/>
      <c r="E6" s="95"/>
      <c r="F6" s="95"/>
    </row>
    <row r="7" s="5" customFormat="1" ht="12.75"/>
    <row r="8" spans="1:6" s="5" customFormat="1" ht="12.75">
      <c r="A8" s="93" t="s">
        <v>7</v>
      </c>
      <c r="B8" s="93" t="s">
        <v>75</v>
      </c>
      <c r="C8" s="94" t="s">
        <v>76</v>
      </c>
      <c r="D8" s="94"/>
      <c r="E8" s="94"/>
      <c r="F8" s="94"/>
    </row>
    <row r="9" spans="1:6" s="5" customFormat="1" ht="12.75">
      <c r="A9" s="93"/>
      <c r="B9" s="93"/>
      <c r="C9" s="80" t="s">
        <v>77</v>
      </c>
      <c r="D9" s="80" t="s">
        <v>78</v>
      </c>
      <c r="E9" s="80" t="s">
        <v>79</v>
      </c>
      <c r="F9" s="80" t="s">
        <v>80</v>
      </c>
    </row>
    <row r="10" spans="1:6" s="5" customFormat="1" ht="13.5" customHeight="1">
      <c r="A10" s="81" t="s">
        <v>14</v>
      </c>
      <c r="B10" s="82" t="s">
        <v>81</v>
      </c>
      <c r="C10" s="81">
        <v>100</v>
      </c>
      <c r="D10" s="81">
        <v>100</v>
      </c>
      <c r="E10" s="81">
        <v>100</v>
      </c>
      <c r="F10" s="81">
        <v>100</v>
      </c>
    </row>
    <row r="11" spans="1:6" s="5" customFormat="1" ht="12.75">
      <c r="A11" s="85" t="s">
        <v>15</v>
      </c>
      <c r="B11" s="86" t="s">
        <v>82</v>
      </c>
      <c r="C11" s="85">
        <v>100</v>
      </c>
      <c r="D11" s="85">
        <v>100</v>
      </c>
      <c r="E11" s="85">
        <v>100</v>
      </c>
      <c r="F11" s="85">
        <v>100</v>
      </c>
    </row>
    <row r="12" spans="1:6" s="5" customFormat="1" ht="12.75">
      <c r="A12" s="85" t="s">
        <v>16</v>
      </c>
      <c r="B12" s="86" t="s">
        <v>121</v>
      </c>
      <c r="C12" s="85">
        <v>100</v>
      </c>
      <c r="D12" s="85">
        <v>100</v>
      </c>
      <c r="E12" s="85">
        <v>100</v>
      </c>
      <c r="F12" s="85">
        <v>100</v>
      </c>
    </row>
    <row r="13" spans="1:6" s="5" customFormat="1" ht="12.75">
      <c r="A13" s="85" t="s">
        <v>17</v>
      </c>
      <c r="B13" s="86" t="s">
        <v>109</v>
      </c>
      <c r="C13" s="85">
        <v>0</v>
      </c>
      <c r="D13" s="85">
        <v>75</v>
      </c>
      <c r="E13" s="85">
        <v>100</v>
      </c>
      <c r="F13" s="85">
        <v>100</v>
      </c>
    </row>
    <row r="14" spans="1:6" s="5" customFormat="1" ht="12.75">
      <c r="A14" s="85" t="s">
        <v>18</v>
      </c>
      <c r="B14" s="86" t="s">
        <v>83</v>
      </c>
      <c r="C14" s="85">
        <v>75</v>
      </c>
      <c r="D14" s="85">
        <v>100</v>
      </c>
      <c r="E14" s="85">
        <v>100</v>
      </c>
      <c r="F14" s="85">
        <v>100</v>
      </c>
    </row>
    <row r="15" spans="1:6" s="5" customFormat="1" ht="12.75">
      <c r="A15" s="85" t="s">
        <v>19</v>
      </c>
      <c r="B15" s="86" t="s">
        <v>85</v>
      </c>
      <c r="C15" s="85">
        <v>0</v>
      </c>
      <c r="D15" s="85">
        <v>50</v>
      </c>
      <c r="E15" s="85">
        <v>75</v>
      </c>
      <c r="F15" s="85">
        <v>100</v>
      </c>
    </row>
    <row r="16" spans="1:6" s="5" customFormat="1" ht="12.75">
      <c r="A16" s="85" t="s">
        <v>20</v>
      </c>
      <c r="B16" s="86" t="s">
        <v>105</v>
      </c>
      <c r="C16" s="85">
        <v>100</v>
      </c>
      <c r="D16" s="85">
        <v>100</v>
      </c>
      <c r="E16" s="85">
        <v>100</v>
      </c>
      <c r="F16" s="85">
        <v>100</v>
      </c>
    </row>
    <row r="17" spans="1:6" s="46" customFormat="1" ht="12.75">
      <c r="A17" s="87" t="s">
        <v>21</v>
      </c>
      <c r="B17" s="88" t="s">
        <v>106</v>
      </c>
      <c r="C17" s="87">
        <v>75</v>
      </c>
      <c r="D17" s="87">
        <v>100</v>
      </c>
      <c r="E17" s="87">
        <v>100</v>
      </c>
      <c r="F17" s="87">
        <v>100</v>
      </c>
    </row>
    <row r="18" spans="1:6" s="5" customFormat="1" ht="12.75">
      <c r="A18" s="83" t="s">
        <v>114</v>
      </c>
      <c r="B18" s="84" t="s">
        <v>84</v>
      </c>
      <c r="C18" s="83">
        <v>0</v>
      </c>
      <c r="D18" s="83">
        <v>75</v>
      </c>
      <c r="E18" s="83">
        <v>100</v>
      </c>
      <c r="F18" s="83">
        <v>100</v>
      </c>
    </row>
    <row r="21" ht="12.75">
      <c r="B21" s="92"/>
    </row>
  </sheetData>
  <mergeCells count="5">
    <mergeCell ref="B8:B9"/>
    <mergeCell ref="C8:F8"/>
    <mergeCell ref="A8:A9"/>
    <mergeCell ref="A5:F5"/>
    <mergeCell ref="A6:F6"/>
  </mergeCells>
  <printOptions/>
  <pageMargins left="0.75" right="0.75" top="1" bottom="1" header="0.5" footer="0.5"/>
  <pageSetup horizontalDpi="600" verticalDpi="600" orientation="landscape" r:id="rId1"/>
  <headerFooter alignWithMargins="0">
    <oddHeader>&amp;C&amp;8Attachment 3:  Conceptual Site Model (CSM) Certainty Evaluation Tool</oddHeader>
    <oddFooter>&amp;L&amp;8PRv1, March 2010 &amp;A
&amp;D, &amp;T&amp;C&amp;8&amp;P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CH2MHILL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Kim-Lee Murphy</dc:creator>
  <cp:keywords/>
  <dc:description/>
  <cp:lastModifiedBy>Kathryn S. Lowe</cp:lastModifiedBy>
  <cp:lastPrinted>2009-07-13T21:10:50Z</cp:lastPrinted>
  <dcterms:created xsi:type="dcterms:W3CDTF">2004-08-09T11:46:05Z</dcterms:created>
  <dcterms:modified xsi:type="dcterms:W3CDTF">2010-04-01T22:04:20Z</dcterms:modified>
  <cp:category/>
  <cp:version/>
  <cp:contentType/>
  <cp:contentStatus/>
</cp:coreProperties>
</file>